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JSU/Submission/SSR/Data-Template/"/>
    </mc:Choice>
  </mc:AlternateContent>
  <xr:revisionPtr revIDLastSave="155" documentId="11_1A7740CAC645E072B11DC48403BAF1723B4C1F19" xr6:coauthVersionLast="47" xr6:coauthVersionMax="47" xr10:uidLastSave="{D9E0F9FD-581C-4FA9-99C9-CD2B2E560897}"/>
  <bookViews>
    <workbookView xWindow="-120" yWindow="-120" windowWidth="29040" windowHeight="15720" activeTab="1" xr2:uid="{00000000-000D-0000-FFFF-FFFF00000000}"/>
  </bookViews>
  <sheets>
    <sheet name="Sheet1" sheetId="2" r:id="rId1"/>
    <sheet name="3.5.1" sheetId="1" r:id="rId2"/>
  </sheets>
  <definedNames>
    <definedName name="_xlnm._FilterDatabase" localSheetId="1" hidden="1">'3.5.1'!$C$5:$G$29</definedName>
  </definedNames>
  <calcPr calcId="191029"/>
  <pivotCaches>
    <pivotCache cacheId="2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G27" i="1" l="1"/>
  <c r="G29" i="1"/>
  <c r="G26" i="1"/>
  <c r="G25" i="1"/>
  <c r="G28" i="1"/>
  <c r="G17" i="1"/>
  <c r="G23" i="1"/>
  <c r="G22" i="1"/>
  <c r="G24" i="1"/>
  <c r="G21" i="1"/>
  <c r="G20" i="1"/>
  <c r="G18" i="1"/>
  <c r="G15" i="1"/>
  <c r="G16" i="1"/>
  <c r="G19" i="1"/>
  <c r="G11" i="1"/>
  <c r="G14" i="1"/>
  <c r="G13" i="1"/>
  <c r="G12" i="1"/>
  <c r="G10" i="1"/>
  <c r="G7" i="1"/>
  <c r="G6" i="1"/>
  <c r="G8" i="1"/>
  <c r="G9" i="1"/>
</calcChain>
</file>

<file path=xl/sharedStrings.xml><?xml version="1.0" encoding="utf-8"?>
<sst xmlns="http://schemas.openxmlformats.org/spreadsheetml/2006/main" count="84" uniqueCount="71">
  <si>
    <t>3.5.1</t>
  </si>
  <si>
    <t>Revenue generated from consultancy and corporate training during the last five years</t>
  </si>
  <si>
    <t xml:space="preserve">3.5.1.1: Total amount generated from consultancy and corporate training  year-wise during the last five years (INR in lakhs) </t>
  </si>
  <si>
    <t>Name of the faculty consultant or trainer</t>
  </si>
  <si>
    <t>Organization to which consultancy or corporate training provided</t>
  </si>
  <si>
    <t>Dates/duration of consultancy</t>
  </si>
  <si>
    <t>Amount generated in INR</t>
  </si>
  <si>
    <t>DEEPAK NITRITE</t>
  </si>
  <si>
    <t>3i INFOTECH LIMITLESS EXCELENCE</t>
  </si>
  <si>
    <t>63 MOON'S</t>
  </si>
  <si>
    <t>AJANTA PHARMA</t>
  </si>
  <si>
    <t>CROMPTON GREAVES</t>
  </si>
  <si>
    <t>3i  INFOTECH LIMITLESS EXCELENCE</t>
  </si>
  <si>
    <t>ITC LIMITED 400005</t>
  </si>
  <si>
    <t xml:space="preserve">BIOTECH DEVELOPMENT </t>
  </si>
  <si>
    <t xml:space="preserve">CUMMINS </t>
  </si>
  <si>
    <t>63 MOONS</t>
  </si>
  <si>
    <t>CROMPTON</t>
  </si>
  <si>
    <t>SURBHI MISHRA</t>
  </si>
  <si>
    <t>PRASAD BABU J</t>
  </si>
  <si>
    <t>GAURAV GUPTA</t>
  </si>
  <si>
    <t>GEETA VERMA</t>
  </si>
  <si>
    <t>NILAM KAITHAL</t>
  </si>
  <si>
    <t xml:space="preserve">SUNEEL KUMAR </t>
  </si>
  <si>
    <t>VIMAL YADAV</t>
  </si>
  <si>
    <t>PRABAL PRATAP SINGH</t>
  </si>
  <si>
    <t xml:space="preserve">KAMLESH KUMAR YADAV </t>
  </si>
  <si>
    <t>ADITYA KRISHNA SINGH CHAUHAN</t>
  </si>
  <si>
    <t>MR DHYAN CHANDRA YADAV</t>
  </si>
  <si>
    <t>VIBHA CHAUHAN</t>
  </si>
  <si>
    <t>AJAY NARAYAN</t>
  </si>
  <si>
    <t xml:space="preserve">NEERAJ KUMAR </t>
  </si>
  <si>
    <t xml:space="preserve">GEETA VERMA </t>
  </si>
  <si>
    <t xml:space="preserve">MANOJ KUMAR  RAJPUT </t>
  </si>
  <si>
    <t xml:space="preserve">MAMTA GUPTA </t>
  </si>
  <si>
    <t>SHAIK SAIDULU</t>
  </si>
  <si>
    <t>Financial Year</t>
  </si>
  <si>
    <t>VIJAYA  BHASKAR VELPULA</t>
  </si>
  <si>
    <t>SANDEEP KUMAR</t>
  </si>
  <si>
    <t>Bank Transaction ID</t>
  </si>
  <si>
    <t>MVV &amp; MK Jousing, MVP COLONY VISAKHAPTNAM 53001</t>
  </si>
  <si>
    <t xml:space="preserve">APTECH </t>
  </si>
  <si>
    <t>ZYDUS DICATED TO LIFE</t>
  </si>
  <si>
    <t>REGEN POWER</t>
  </si>
  <si>
    <t>IB01152049221098</t>
  </si>
  <si>
    <t>IB01152743580148</t>
  </si>
  <si>
    <t>0000014418041155</t>
  </si>
  <si>
    <t>0000014418193692</t>
  </si>
  <si>
    <t>0000000390149657</t>
  </si>
  <si>
    <t>0000014420705137</t>
  </si>
  <si>
    <t>0000014421989011</t>
  </si>
  <si>
    <t>SBIN420144168111</t>
  </si>
  <si>
    <t>0000014422597879</t>
  </si>
  <si>
    <t>0000014508256052</t>
  </si>
  <si>
    <t>0000000294349537</t>
  </si>
  <si>
    <t>0000014917952030</t>
  </si>
  <si>
    <t>0000015021351320</t>
  </si>
  <si>
    <t>0000015112044366</t>
  </si>
  <si>
    <t>0000015622754420</t>
  </si>
  <si>
    <t>0000015720796886</t>
  </si>
  <si>
    <t>0000000262106594</t>
  </si>
  <si>
    <t>0000000183068213</t>
  </si>
  <si>
    <t>N294201281690937</t>
  </si>
  <si>
    <t>IOBAN20332263879</t>
  </si>
  <si>
    <t>0000000000823651</t>
  </si>
  <si>
    <t>IOBAN21036270947</t>
  </si>
  <si>
    <t>IOBAN21064092149</t>
  </si>
  <si>
    <t>PSIBR52021033000119371</t>
  </si>
  <si>
    <t>Row Labels</t>
  </si>
  <si>
    <t>Grand Total</t>
  </si>
  <si>
    <t>Sum of Amount generated in INR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</si>
</sst>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F800]dddd\,\ mmmm\ dd\,\ yyyy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5" fontId="2" fillId="0" borderId="0" xfId="1" applyNumberFormat="1" applyFont="1"/>
    <xf numFmtId="165" fontId="1" fillId="2" borderId="1" xfId="1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left"/>
    </xf>
    <xf numFmtId="165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epak Jain" refreshedDate="45577.147856134259" createdVersion="8" refreshedVersion="8" minRefreshableVersion="3" recordCount="24" xr:uid="{DD41DFBB-D77D-4E4A-8A1F-0EE4C6AFEE4E}">
  <cacheSource type="worksheet">
    <worksheetSource ref="C5:H29" sheet="3.5.1"/>
  </cacheSource>
  <cacheFields count="6">
    <cacheField name="Name of the faculty consultant or trainer" numFmtId="0">
      <sharedItems/>
    </cacheField>
    <cacheField name="Organization to which consultancy or corporate training provided" numFmtId="0">
      <sharedItems/>
    </cacheField>
    <cacheField name="Dates/duration of consultancy" numFmtId="164">
      <sharedItems containsSemiMixedTypes="0" containsNonDate="0" containsDate="1" containsString="0" minDate="2018-07-01T00:00:00" maxDate="2022-08-02T00:00:00"/>
    </cacheField>
    <cacheField name="Amount generated in INR" numFmtId="165">
      <sharedItems containsSemiMixedTypes="0" containsString="0" containsNumber="1" containsInteger="1" minValue="150000" maxValue="3500000"/>
    </cacheField>
    <cacheField name="Financial Year" numFmtId="0">
      <sharedItems containsSemiMixedTypes="0" containsString="0" containsNumber="1" containsInteger="1" minValue="2018" maxValue="2022" count="5">
        <n v="2018"/>
        <n v="2019"/>
        <n v="2020"/>
        <n v="2021"/>
        <n v="2022"/>
      </sharedItems>
    </cacheField>
    <cacheField name="Bank Transaction 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s v="GAURAV GUPTA"/>
    <s v="63 MOON'S"/>
    <d v="2018-08-01T00:00:00"/>
    <n v="150000"/>
    <x v="0"/>
    <s v="IB01152049221098"/>
  </r>
  <r>
    <s v="GEETA VERMA"/>
    <s v="MVV &amp; MK Jousing, MVP COLONY VISAKHAPTNAM 53001"/>
    <d v="2018-07-01T00:00:00"/>
    <n v="150000"/>
    <x v="0"/>
    <s v="0000014418041155"/>
  </r>
  <r>
    <s v="PRASAD BABU J"/>
    <s v="3i INFOTECH LIMITLESS EXCELENCE"/>
    <d v="2018-12-01T00:00:00"/>
    <n v="150000"/>
    <x v="0"/>
    <s v="0000014418193692"/>
  </r>
  <r>
    <s v="SURBHI MISHRA"/>
    <s v="DEEPAK NITRITE"/>
    <d v="2018-09-01T00:00:00"/>
    <n v="150000"/>
    <x v="0"/>
    <s v="IOBAN21064092149"/>
  </r>
  <r>
    <s v="NILAM KAITHAL"/>
    <s v="AJANTA PHARMA"/>
    <d v="2019-09-01T00:00:00"/>
    <n v="150000"/>
    <x v="1"/>
    <s v="0000014420705137"/>
  </r>
  <r>
    <s v="PRABAL PRATAP SINGH"/>
    <s v="CROMPTON GREAVES"/>
    <d v="2019-11-01T00:00:00"/>
    <n v="250000"/>
    <x v="1"/>
    <s v="0000014421989011"/>
  </r>
  <r>
    <s v="SUNEEL KUMAR "/>
    <s v="ZYDUS DICATED TO LIFE"/>
    <d v="2019-11-01T00:00:00"/>
    <n v="250000"/>
    <x v="1"/>
    <s v="SBIN420144168111"/>
  </r>
  <r>
    <s v="VIJAYA  BHASKAR VELPULA"/>
    <s v="APTECH "/>
    <d v="2019-09-01T00:00:00"/>
    <n v="250000"/>
    <x v="1"/>
    <s v="0000014422597879"/>
  </r>
  <r>
    <s v="VIMAL YADAV"/>
    <s v="REGEN POWER"/>
    <d v="2019-09-01T00:00:00"/>
    <n v="200000"/>
    <x v="1"/>
    <s v="0000014508256052"/>
  </r>
  <r>
    <s v="ADITYA KRISHNA SINGH CHAUHAN"/>
    <s v="AJANTA PHARMA"/>
    <d v="2020-10-01T00:00:00"/>
    <n v="300000"/>
    <x v="2"/>
    <s v="0000000294349537"/>
  </r>
  <r>
    <s v="KAMLESH KUMAR YADAV "/>
    <s v="REGEN POWER"/>
    <d v="2020-09-01T00:00:00"/>
    <n v="250000"/>
    <x v="2"/>
    <s v="0000014917952030"/>
  </r>
  <r>
    <s v="MAMTA GUPTA "/>
    <s v="MVV &amp; MK Jousing, MVP COLONY VISAKHAPTNAM 53001"/>
    <d v="2021-02-01T00:00:00"/>
    <n v="250000"/>
    <x v="2"/>
    <s v="0000015021351320"/>
  </r>
  <r>
    <s v="MR DHYAN CHANDRA YADAV"/>
    <s v="ZYDUS DICATED TO LIFE"/>
    <d v="2020-05-01T00:00:00"/>
    <n v="300000"/>
    <x v="2"/>
    <s v="0000015112044366"/>
  </r>
  <r>
    <s v="SANDEEP KUMAR"/>
    <s v="DEEPAK NITRITE"/>
    <d v="2020-12-01T00:00:00"/>
    <n v="350000"/>
    <x v="2"/>
    <s v="IOBAN21036270947"/>
  </r>
  <r>
    <s v="VIBHA CHAUHAN"/>
    <s v="CROMPTON GREAVES"/>
    <d v="2020-11-01T00:00:00"/>
    <n v="350000"/>
    <x v="2"/>
    <s v="0000015720796886"/>
  </r>
  <r>
    <s v="AJAY NARAYAN"/>
    <s v="3i  INFOTECH LIMITLESS EXCELENCE"/>
    <d v="2021-04-01T00:00:00"/>
    <n v="1200000"/>
    <x v="3"/>
    <s v="0000000262106594"/>
  </r>
  <r>
    <s v="GEETA VERMA "/>
    <s v="ITC LIMITED 400005"/>
    <d v="2021-08-16T00:00:00"/>
    <n v="1600000"/>
    <x v="3"/>
    <s v="0000000183068213"/>
  </r>
  <r>
    <s v="MANOJ KUMAR  RAJPUT "/>
    <s v="BIOTECH DEVELOPMENT "/>
    <d v="2021-10-01T00:00:00"/>
    <n v="1200000"/>
    <x v="3"/>
    <s v="N294201281690937"/>
  </r>
  <r>
    <s v="NEERAJ KUMAR "/>
    <s v="APTECH "/>
    <d v="2021-04-01T00:00:00"/>
    <n v="1400000"/>
    <x v="3"/>
    <s v="0000000000823651"/>
  </r>
  <r>
    <s v="KAMLESH KUMAR YADAV "/>
    <s v="DEEPAK NITRITE"/>
    <d v="2022-05-01T00:00:00"/>
    <n v="2500000"/>
    <x v="4"/>
    <s v="IOBAN20332263879"/>
  </r>
  <r>
    <s v="NILAM KAITHAL"/>
    <s v="63 MOONS"/>
    <d v="2022-07-01T00:00:00"/>
    <n v="3500000"/>
    <x v="4"/>
    <s v="IB01152743580148"/>
  </r>
  <r>
    <s v="SANDEEP KUMAR"/>
    <s v="CROMPTON"/>
    <d v="2022-08-01T00:00:00"/>
    <n v="3000000"/>
    <x v="4"/>
    <s v="0000015622754420"/>
  </r>
  <r>
    <s v="SHAIK SAIDULU"/>
    <s v="CUMMINS "/>
    <d v="2022-07-14T00:00:00"/>
    <n v="3400000"/>
    <x v="4"/>
    <s v="0000000390149657"/>
  </r>
  <r>
    <s v="VIBHA CHAUHAN"/>
    <s v="AJANTA PHARMA"/>
    <d v="2022-06-01T00:00:00"/>
    <n v="3000000"/>
    <x v="4"/>
    <s v="PSIBR520210330001193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E9EBB3-A7A0-4E88-B4CC-6F269205BB7D}" name="PivotTable2" cacheId="2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6">
    <pivotField showAll="0"/>
    <pivotField showAll="0"/>
    <pivotField numFmtId="164" showAll="0"/>
    <pivotField dataField="1" numFmtId="165"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Amount generated in INR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D5769-6E5D-446E-B14D-45A644AA531A}">
  <dimension ref="A3:B9"/>
  <sheetViews>
    <sheetView workbookViewId="0">
      <selection activeCell="B8" sqref="B8"/>
    </sheetView>
  </sheetViews>
  <sheetFormatPr defaultRowHeight="15" x14ac:dyDescent="0.25"/>
  <cols>
    <col min="1" max="1" width="13.140625" bestFit="1" customWidth="1"/>
    <col min="2" max="2" width="30.7109375" bestFit="1" customWidth="1"/>
  </cols>
  <sheetData>
    <row r="3" spans="1:2" x14ac:dyDescent="0.25">
      <c r="A3" s="14" t="s">
        <v>68</v>
      </c>
      <c r="B3" t="s">
        <v>70</v>
      </c>
    </row>
    <row r="4" spans="1:2" x14ac:dyDescent="0.25">
      <c r="A4" s="15">
        <v>2018</v>
      </c>
      <c r="B4" s="16">
        <v>600000</v>
      </c>
    </row>
    <row r="5" spans="1:2" x14ac:dyDescent="0.25">
      <c r="A5" s="15">
        <v>2019</v>
      </c>
      <c r="B5" s="16">
        <v>1100000</v>
      </c>
    </row>
    <row r="6" spans="1:2" x14ac:dyDescent="0.25">
      <c r="A6" s="15">
        <v>2020</v>
      </c>
      <c r="B6" s="16">
        <v>1800000</v>
      </c>
    </row>
    <row r="7" spans="1:2" x14ac:dyDescent="0.25">
      <c r="A7" s="15">
        <v>2021</v>
      </c>
      <c r="B7" s="16">
        <v>5400000</v>
      </c>
    </row>
    <row r="8" spans="1:2" x14ac:dyDescent="0.25">
      <c r="A8" s="15">
        <v>2022</v>
      </c>
      <c r="B8" s="16">
        <v>15400000</v>
      </c>
    </row>
    <row r="9" spans="1:2" x14ac:dyDescent="0.25">
      <c r="A9" s="15" t="s">
        <v>69</v>
      </c>
      <c r="B9" s="16">
        <v>24300000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/>
  <dimension ref="A1:H30"/>
  <sheetViews>
    <sheetView tabSelected="1" zoomScale="160" zoomScaleNormal="160" workbookViewId="0"/>
  </sheetViews>
  <sheetFormatPr defaultRowHeight="15" x14ac:dyDescent="0.25"/>
  <cols>
    <col min="3" max="3" width="24" customWidth="1"/>
    <col min="4" max="4" width="34" bestFit="1" customWidth="1"/>
    <col min="5" max="5" width="18" style="6" bestFit="1" customWidth="1"/>
    <col min="6" max="6" width="17.140625" style="13" customWidth="1"/>
    <col min="8" max="8" width="24.140625" bestFit="1" customWidth="1"/>
  </cols>
  <sheetData>
    <row r="1" spans="1:8" s="1" customFormat="1" ht="14.25" x14ac:dyDescent="0.2">
      <c r="A1" s="1" t="s">
        <v>0</v>
      </c>
      <c r="B1" s="2" t="s">
        <v>1</v>
      </c>
      <c r="E1" s="4"/>
      <c r="F1" s="10"/>
    </row>
    <row r="2" spans="1:8" s="1" customFormat="1" ht="14.25" x14ac:dyDescent="0.2">
      <c r="B2" s="1" t="s">
        <v>2</v>
      </c>
      <c r="E2" s="4"/>
      <c r="F2" s="10"/>
    </row>
    <row r="5" spans="1:8" ht="66" customHeight="1" x14ac:dyDescent="0.25">
      <c r="C5" s="3" t="s">
        <v>3</v>
      </c>
      <c r="D5" s="3" t="s">
        <v>4</v>
      </c>
      <c r="E5" s="5" t="s">
        <v>5</v>
      </c>
      <c r="F5" s="11" t="s">
        <v>6</v>
      </c>
      <c r="G5" s="3" t="s">
        <v>36</v>
      </c>
      <c r="H5" s="3" t="s">
        <v>39</v>
      </c>
    </row>
    <row r="6" spans="1:8" x14ac:dyDescent="0.25">
      <c r="C6" s="8" t="s">
        <v>20</v>
      </c>
      <c r="D6" s="8" t="s">
        <v>9</v>
      </c>
      <c r="E6" s="9">
        <v>43313</v>
      </c>
      <c r="F6" s="12">
        <v>150000</v>
      </c>
      <c r="G6" s="7">
        <f t="shared" ref="G6:G29" si="0">IF(MONTH(E6)&lt;=3,YEAR(E6)-1,YEAR(E6))</f>
        <v>2018</v>
      </c>
      <c r="H6" s="7" t="s">
        <v>44</v>
      </c>
    </row>
    <row r="7" spans="1:8" x14ac:dyDescent="0.25">
      <c r="C7" s="8" t="s">
        <v>21</v>
      </c>
      <c r="D7" s="8" t="s">
        <v>40</v>
      </c>
      <c r="E7" s="9">
        <v>43282</v>
      </c>
      <c r="F7" s="12">
        <v>150000</v>
      </c>
      <c r="G7" s="7">
        <f t="shared" si="0"/>
        <v>2018</v>
      </c>
      <c r="H7" s="7" t="s">
        <v>46</v>
      </c>
    </row>
    <row r="8" spans="1:8" x14ac:dyDescent="0.25">
      <c r="C8" s="8" t="s">
        <v>19</v>
      </c>
      <c r="D8" s="8" t="s">
        <v>8</v>
      </c>
      <c r="E8" s="9">
        <v>43435</v>
      </c>
      <c r="F8" s="12">
        <v>150000</v>
      </c>
      <c r="G8" s="7">
        <f t="shared" si="0"/>
        <v>2018</v>
      </c>
      <c r="H8" s="7" t="s">
        <v>47</v>
      </c>
    </row>
    <row r="9" spans="1:8" x14ac:dyDescent="0.25">
      <c r="C9" s="8" t="s">
        <v>18</v>
      </c>
      <c r="D9" s="8" t="s">
        <v>7</v>
      </c>
      <c r="E9" s="9">
        <v>43344</v>
      </c>
      <c r="F9" s="12">
        <v>150000</v>
      </c>
      <c r="G9" s="7">
        <f t="shared" si="0"/>
        <v>2018</v>
      </c>
      <c r="H9" s="7" t="s">
        <v>66</v>
      </c>
    </row>
    <row r="10" spans="1:8" x14ac:dyDescent="0.25">
      <c r="C10" s="8" t="s">
        <v>22</v>
      </c>
      <c r="D10" s="8" t="s">
        <v>10</v>
      </c>
      <c r="E10" s="9">
        <v>43709</v>
      </c>
      <c r="F10" s="12">
        <v>150000</v>
      </c>
      <c r="G10" s="7">
        <f t="shared" si="0"/>
        <v>2019</v>
      </c>
      <c r="H10" s="7" t="s">
        <v>49</v>
      </c>
    </row>
    <row r="11" spans="1:8" x14ac:dyDescent="0.25">
      <c r="C11" s="8" t="s">
        <v>25</v>
      </c>
      <c r="D11" s="8" t="s">
        <v>11</v>
      </c>
      <c r="E11" s="9">
        <v>43770</v>
      </c>
      <c r="F11" s="12">
        <v>250000</v>
      </c>
      <c r="G11" s="7">
        <f t="shared" si="0"/>
        <v>2019</v>
      </c>
      <c r="H11" s="7" t="s">
        <v>50</v>
      </c>
    </row>
    <row r="12" spans="1:8" x14ac:dyDescent="0.25">
      <c r="C12" s="8" t="s">
        <v>23</v>
      </c>
      <c r="D12" s="8" t="s">
        <v>42</v>
      </c>
      <c r="E12" s="9">
        <v>43770</v>
      </c>
      <c r="F12" s="12">
        <v>250000</v>
      </c>
      <c r="G12" s="7">
        <f t="shared" si="0"/>
        <v>2019</v>
      </c>
      <c r="H12" s="7" t="s">
        <v>51</v>
      </c>
    </row>
    <row r="13" spans="1:8" x14ac:dyDescent="0.25">
      <c r="C13" s="8" t="s">
        <v>37</v>
      </c>
      <c r="D13" s="8" t="s">
        <v>41</v>
      </c>
      <c r="E13" s="9">
        <v>43709</v>
      </c>
      <c r="F13" s="12">
        <v>250000</v>
      </c>
      <c r="G13" s="7">
        <f t="shared" si="0"/>
        <v>2019</v>
      </c>
      <c r="H13" s="7" t="s">
        <v>52</v>
      </c>
    </row>
    <row r="14" spans="1:8" x14ac:dyDescent="0.25">
      <c r="C14" s="8" t="s">
        <v>24</v>
      </c>
      <c r="D14" s="8" t="s">
        <v>43</v>
      </c>
      <c r="E14" s="9">
        <v>43709</v>
      </c>
      <c r="F14" s="12">
        <v>200000</v>
      </c>
      <c r="G14" s="7">
        <f t="shared" si="0"/>
        <v>2019</v>
      </c>
      <c r="H14" s="7" t="s">
        <v>53</v>
      </c>
    </row>
    <row r="15" spans="1:8" x14ac:dyDescent="0.25">
      <c r="C15" s="8" t="s">
        <v>27</v>
      </c>
      <c r="D15" s="8" t="s">
        <v>10</v>
      </c>
      <c r="E15" s="9">
        <v>44105</v>
      </c>
      <c r="F15" s="12">
        <v>300000</v>
      </c>
      <c r="G15" s="7">
        <f t="shared" si="0"/>
        <v>2020</v>
      </c>
      <c r="H15" s="7" t="s">
        <v>54</v>
      </c>
    </row>
    <row r="16" spans="1:8" x14ac:dyDescent="0.25">
      <c r="C16" s="8" t="s">
        <v>26</v>
      </c>
      <c r="D16" s="8" t="s">
        <v>43</v>
      </c>
      <c r="E16" s="9">
        <v>44075</v>
      </c>
      <c r="F16" s="12">
        <v>250000</v>
      </c>
      <c r="G16" s="7">
        <f t="shared" si="0"/>
        <v>2020</v>
      </c>
      <c r="H16" s="7" t="s">
        <v>55</v>
      </c>
    </row>
    <row r="17" spans="3:8" x14ac:dyDescent="0.25">
      <c r="C17" s="8" t="s">
        <v>34</v>
      </c>
      <c r="D17" s="8" t="s">
        <v>40</v>
      </c>
      <c r="E17" s="9">
        <v>44228</v>
      </c>
      <c r="F17" s="12">
        <v>250000</v>
      </c>
      <c r="G17" s="7">
        <f t="shared" si="0"/>
        <v>2020</v>
      </c>
      <c r="H17" s="7" t="s">
        <v>56</v>
      </c>
    </row>
    <row r="18" spans="3:8" x14ac:dyDescent="0.25">
      <c r="C18" s="8" t="s">
        <v>28</v>
      </c>
      <c r="D18" s="8" t="s">
        <v>42</v>
      </c>
      <c r="E18" s="9">
        <v>43952</v>
      </c>
      <c r="F18" s="12">
        <v>300000</v>
      </c>
      <c r="G18" s="7">
        <f t="shared" si="0"/>
        <v>2020</v>
      </c>
      <c r="H18" s="7" t="s">
        <v>57</v>
      </c>
    </row>
    <row r="19" spans="3:8" x14ac:dyDescent="0.25">
      <c r="C19" s="8" t="s">
        <v>38</v>
      </c>
      <c r="D19" s="8" t="s">
        <v>7</v>
      </c>
      <c r="E19" s="9">
        <v>44166</v>
      </c>
      <c r="F19" s="12">
        <v>350000</v>
      </c>
      <c r="G19" s="7">
        <f t="shared" si="0"/>
        <v>2020</v>
      </c>
      <c r="H19" s="7" t="s">
        <v>65</v>
      </c>
    </row>
    <row r="20" spans="3:8" x14ac:dyDescent="0.25">
      <c r="C20" s="8" t="s">
        <v>29</v>
      </c>
      <c r="D20" s="8" t="s">
        <v>11</v>
      </c>
      <c r="E20" s="9">
        <v>44136</v>
      </c>
      <c r="F20" s="12">
        <v>350000</v>
      </c>
      <c r="G20" s="7">
        <f t="shared" si="0"/>
        <v>2020</v>
      </c>
      <c r="H20" s="7" t="s">
        <v>59</v>
      </c>
    </row>
    <row r="21" spans="3:8" x14ac:dyDescent="0.25">
      <c r="C21" s="8" t="s">
        <v>30</v>
      </c>
      <c r="D21" s="8" t="s">
        <v>12</v>
      </c>
      <c r="E21" s="9">
        <v>44287</v>
      </c>
      <c r="F21" s="12">
        <v>1200000</v>
      </c>
      <c r="G21" s="7">
        <f t="shared" si="0"/>
        <v>2021</v>
      </c>
      <c r="H21" s="7" t="s">
        <v>60</v>
      </c>
    </row>
    <row r="22" spans="3:8" x14ac:dyDescent="0.25">
      <c r="C22" s="8" t="s">
        <v>32</v>
      </c>
      <c r="D22" s="8" t="s">
        <v>13</v>
      </c>
      <c r="E22" s="9">
        <v>44424</v>
      </c>
      <c r="F22" s="12">
        <v>1600000</v>
      </c>
      <c r="G22" s="7">
        <f t="shared" si="0"/>
        <v>2021</v>
      </c>
      <c r="H22" s="7" t="s">
        <v>61</v>
      </c>
    </row>
    <row r="23" spans="3:8" x14ac:dyDescent="0.25">
      <c r="C23" s="8" t="s">
        <v>33</v>
      </c>
      <c r="D23" s="8" t="s">
        <v>14</v>
      </c>
      <c r="E23" s="9">
        <v>44470</v>
      </c>
      <c r="F23" s="12">
        <v>1200000</v>
      </c>
      <c r="G23" s="7">
        <f t="shared" si="0"/>
        <v>2021</v>
      </c>
      <c r="H23" s="7" t="s">
        <v>62</v>
      </c>
    </row>
    <row r="24" spans="3:8" x14ac:dyDescent="0.25">
      <c r="C24" s="8" t="s">
        <v>31</v>
      </c>
      <c r="D24" s="8" t="s">
        <v>41</v>
      </c>
      <c r="E24" s="9">
        <v>44287</v>
      </c>
      <c r="F24" s="12">
        <v>1400000</v>
      </c>
      <c r="G24" s="7">
        <f t="shared" si="0"/>
        <v>2021</v>
      </c>
      <c r="H24" s="7" t="s">
        <v>64</v>
      </c>
    </row>
    <row r="25" spans="3:8" x14ac:dyDescent="0.25">
      <c r="C25" s="8" t="s">
        <v>26</v>
      </c>
      <c r="D25" s="8" t="s">
        <v>7</v>
      </c>
      <c r="E25" s="9">
        <v>44682</v>
      </c>
      <c r="F25" s="12">
        <v>2500000</v>
      </c>
      <c r="G25" s="7">
        <f t="shared" si="0"/>
        <v>2022</v>
      </c>
      <c r="H25" s="7" t="s">
        <v>63</v>
      </c>
    </row>
    <row r="26" spans="3:8" x14ac:dyDescent="0.25">
      <c r="C26" s="8" t="s">
        <v>22</v>
      </c>
      <c r="D26" s="8" t="s">
        <v>16</v>
      </c>
      <c r="E26" s="9">
        <v>44743</v>
      </c>
      <c r="F26" s="12">
        <v>3500000</v>
      </c>
      <c r="G26" s="7">
        <f t="shared" si="0"/>
        <v>2022</v>
      </c>
      <c r="H26" s="7" t="s">
        <v>45</v>
      </c>
    </row>
    <row r="27" spans="3:8" x14ac:dyDescent="0.25">
      <c r="C27" s="8" t="s">
        <v>38</v>
      </c>
      <c r="D27" s="8" t="s">
        <v>17</v>
      </c>
      <c r="E27" s="9">
        <v>44774</v>
      </c>
      <c r="F27" s="12">
        <v>3000000</v>
      </c>
      <c r="G27" s="7">
        <f t="shared" si="0"/>
        <v>2022</v>
      </c>
      <c r="H27" s="7" t="s">
        <v>58</v>
      </c>
    </row>
    <row r="28" spans="3:8" x14ac:dyDescent="0.25">
      <c r="C28" s="8" t="s">
        <v>35</v>
      </c>
      <c r="D28" s="8" t="s">
        <v>15</v>
      </c>
      <c r="E28" s="9">
        <v>44756</v>
      </c>
      <c r="F28" s="12">
        <v>3400000</v>
      </c>
      <c r="G28" s="7">
        <f t="shared" si="0"/>
        <v>2022</v>
      </c>
      <c r="H28" s="7" t="s">
        <v>48</v>
      </c>
    </row>
    <row r="29" spans="3:8" x14ac:dyDescent="0.25">
      <c r="C29" s="8" t="s">
        <v>29</v>
      </c>
      <c r="D29" s="8" t="s">
        <v>10</v>
      </c>
      <c r="E29" s="9">
        <v>44713</v>
      </c>
      <c r="F29" s="12">
        <v>3000000</v>
      </c>
      <c r="G29" s="7">
        <f t="shared" si="0"/>
        <v>2022</v>
      </c>
      <c r="H29" s="7" t="s">
        <v>67</v>
      </c>
    </row>
    <row r="30" spans="3:8" x14ac:dyDescent="0.25">
      <c r="F30" s="13">
        <f>SUM(F6:F29)</f>
        <v>24300000</v>
      </c>
    </row>
  </sheetData>
  <autoFilter ref="C5:G29" xr:uid="{00000000-0001-0000-0000-000000000000}">
    <sortState xmlns:xlrd2="http://schemas.microsoft.com/office/spreadsheetml/2017/richdata2" ref="C6:G29">
      <sortCondition ref="G5:G29"/>
    </sortState>
  </autoFilter>
  <pageMargins left="0.7" right="0.7" top="0.75" bottom="0.75" header="0.3" footer="0.3"/>
  <ignoredErrors>
    <ignoredError sqref="H6:H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3.5.1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2023-10-17T05:43:58Z</dcterms:created>
  <dcterms:modified xsi:type="dcterms:W3CDTF">2024-10-11T22:03:09Z</dcterms:modified>
</cp:coreProperties>
</file>